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ndenzettel" sheetId="1" state="visible" r:id="rId1"/>
  </sheets>
  <definedNames>
    <definedName name="_xlnm.Print_Area" localSheetId="0">'Stundenzettel'!$A$1:$G$44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hh:mm"/>
  </numFmts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9"/>
    </font>
    <font>
      <name val="Arial"/>
      <sz val="10"/>
    </font>
    <font>
      <name val="Arial"/>
      <b val="1"/>
      <sz val="9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F3F4F6"/>
      </patternFill>
    </fill>
  </fills>
  <borders count="6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  <border>
      <bottom style="thin">
        <color rgb="009CA3A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center"/>
    </xf>
    <xf numFmtId="0" fontId="3" fillId="2" borderId="1" pivotButton="0" quotePrefix="0" xfId="0"/>
    <xf numFmtId="0" fontId="0" fillId="0" borderId="1" pivotButton="0" quotePrefix="0" xfId="0"/>
    <xf numFmtId="164" fontId="3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4" fontId="3" fillId="0" borderId="1" pivotButton="0" quotePrefix="0" xfId="0"/>
    <xf numFmtId="0" fontId="3" fillId="0" borderId="1" applyAlignment="1" pivotButton="0" quotePrefix="0" xfId="0">
      <alignment horizontal="center"/>
    </xf>
    <xf numFmtId="165" fontId="3" fillId="2" borderId="1" pivotButton="0" quotePrefix="0" xfId="0"/>
    <xf numFmtId="1" fontId="3" fillId="2" borderId="1" pivotButton="0" quotePrefix="0" xfId="0"/>
    <xf numFmtId="2" fontId="3" fillId="0" borderId="1" pivotButton="0" quotePrefix="0" xfId="0"/>
    <xf numFmtId="0" fontId="5" fillId="3" borderId="1" pivotButton="0" quotePrefix="0" xfId="0"/>
    <xf numFmtId="0" fontId="3" fillId="3" borderId="1" pivotButton="0" quotePrefix="0" xfId="0"/>
    <xf numFmtId="2" fontId="5" fillId="3" borderId="1" pivotButton="0" quotePrefix="0" xfId="0"/>
    <xf numFmtId="2" fontId="3" fillId="2" borderId="1" pivotButton="0" quotePrefix="0" xfId="0"/>
    <xf numFmtId="0" fontId="0" fillId="0" borderId="5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9" customWidth="1" min="3" max="3"/>
    <col width="9" customWidth="1" min="4" max="4"/>
    <col width="12" customWidth="1" min="5" max="5"/>
    <col width="15" customWidth="1" min="6" max="6"/>
    <col width="34" customWidth="1" min="7" max="7"/>
  </cols>
  <sheetData>
    <row r="1">
      <c r="A1" s="1" t="inlineStr">
        <is>
          <t>Stundenzettel</t>
        </is>
      </c>
    </row>
    <row r="2">
      <c r="A2" s="2" t="inlineStr">
        <is>
          <t>Arbeitszeitnachweis für einen Monat; Datum und Wochentag werden aus dem ersten Tag des Monats berechnet (z. B. 01.03.2026)</t>
        </is>
      </c>
    </row>
    <row r="3">
      <c r="A3" s="3" t="inlineStr">
        <is>
          <t>Mitarbeiter (Name)</t>
        </is>
      </c>
      <c r="C3" s="4" t="n"/>
      <c r="D3" s="5" t="n"/>
      <c r="E3" s="3" t="inlineStr">
        <is>
          <t>Personalnummer</t>
        </is>
      </c>
      <c r="G3" s="4" t="n"/>
    </row>
    <row r="4">
      <c r="A4" s="3" t="inlineStr">
        <is>
          <t>Betrieb</t>
        </is>
      </c>
      <c r="C4" s="4" t="n"/>
      <c r="D4" s="5" t="n"/>
      <c r="E4" s="3" t="inlineStr">
        <is>
          <t>Monat/Jahr (erster Tag)</t>
        </is>
      </c>
      <c r="G4" s="6" t="n"/>
    </row>
    <row r="6" ht="30" customHeight="1">
      <c r="A6" s="7" t="inlineStr">
        <is>
          <t>Datum</t>
        </is>
      </c>
      <c r="B6" s="7" t="inlineStr">
        <is>
          <t>Wochentag</t>
        </is>
      </c>
      <c r="C6" s="7" t="inlineStr">
        <is>
          <t>Beginn</t>
        </is>
      </c>
      <c r="D6" s="7" t="inlineStr">
        <is>
          <t>Ende</t>
        </is>
      </c>
      <c r="E6" s="7" t="inlineStr">
        <is>
          <t>Pause (Min.)</t>
        </is>
      </c>
      <c r="F6" s="7" t="inlineStr">
        <is>
          <t>Arbeitszeit (Std.)</t>
        </is>
      </c>
      <c r="G6" s="7" t="inlineStr">
        <is>
          <t>Bemerkung (Urlaub, Krank, Feiertag)</t>
        </is>
      </c>
    </row>
    <row r="7">
      <c r="A7" s="8">
        <f>IF($G$4="","",IF(MONTH($G$4+0)=MONTH($G$4),$G$4+0,""))</f>
        <v/>
      </c>
      <c r="B7" s="9">
        <f>IF(A7="","",CHOOSE(WEEKDAY(A7,2),"Mo","Di","Mi","Do","Fr","Sa","So"))</f>
        <v/>
      </c>
      <c r="C7" s="10" t="n"/>
      <c r="D7" s="10" t="n"/>
      <c r="E7" s="11" t="n"/>
      <c r="F7" s="12">
        <f>IF(OR(C7="",D7=""),"",MOD(D7-C7,1)*24-E7/60)</f>
        <v/>
      </c>
      <c r="G7" s="4" t="n"/>
    </row>
    <row r="8">
      <c r="A8" s="8">
        <f>IF($G$4="","",IF(MONTH($G$4+1)=MONTH($G$4),$G$4+1,""))</f>
        <v/>
      </c>
      <c r="B8" s="9">
        <f>IF(A8="","",CHOOSE(WEEKDAY(A8,2),"Mo","Di","Mi","Do","Fr","Sa","So"))</f>
        <v/>
      </c>
      <c r="C8" s="10" t="n"/>
      <c r="D8" s="10" t="n"/>
      <c r="E8" s="11" t="n"/>
      <c r="F8" s="12">
        <f>IF(OR(C8="",D8=""),"",MOD(D8-C8,1)*24-E8/60)</f>
        <v/>
      </c>
      <c r="G8" s="4" t="n"/>
    </row>
    <row r="9">
      <c r="A9" s="8">
        <f>IF($G$4="","",IF(MONTH($G$4+2)=MONTH($G$4),$G$4+2,""))</f>
        <v/>
      </c>
      <c r="B9" s="9">
        <f>IF(A9="","",CHOOSE(WEEKDAY(A9,2),"Mo","Di","Mi","Do","Fr","Sa","So"))</f>
        <v/>
      </c>
      <c r="C9" s="10" t="n"/>
      <c r="D9" s="10" t="n"/>
      <c r="E9" s="11" t="n"/>
      <c r="F9" s="12">
        <f>IF(OR(C9="",D9=""),"",MOD(D9-C9,1)*24-E9/60)</f>
        <v/>
      </c>
      <c r="G9" s="4" t="n"/>
    </row>
    <row r="10">
      <c r="A10" s="8">
        <f>IF($G$4="","",IF(MONTH($G$4+3)=MONTH($G$4),$G$4+3,""))</f>
        <v/>
      </c>
      <c r="B10" s="9">
        <f>IF(A10="","",CHOOSE(WEEKDAY(A10,2),"Mo","Di","Mi","Do","Fr","Sa","So"))</f>
        <v/>
      </c>
      <c r="C10" s="10" t="n"/>
      <c r="D10" s="10" t="n"/>
      <c r="E10" s="11" t="n"/>
      <c r="F10" s="12">
        <f>IF(OR(C10="",D10=""),"",MOD(D10-C10,1)*24-E10/60)</f>
        <v/>
      </c>
      <c r="G10" s="4" t="n"/>
    </row>
    <row r="11">
      <c r="A11" s="8">
        <f>IF($G$4="","",IF(MONTH($G$4+4)=MONTH($G$4),$G$4+4,""))</f>
        <v/>
      </c>
      <c r="B11" s="9">
        <f>IF(A11="","",CHOOSE(WEEKDAY(A11,2),"Mo","Di","Mi","Do","Fr","Sa","So"))</f>
        <v/>
      </c>
      <c r="C11" s="10" t="n"/>
      <c r="D11" s="10" t="n"/>
      <c r="E11" s="11" t="n"/>
      <c r="F11" s="12">
        <f>IF(OR(C11="",D11=""),"",MOD(D11-C11,1)*24-E11/60)</f>
        <v/>
      </c>
      <c r="G11" s="4" t="n"/>
    </row>
    <row r="12">
      <c r="A12" s="8">
        <f>IF($G$4="","",IF(MONTH($G$4+5)=MONTH($G$4),$G$4+5,""))</f>
        <v/>
      </c>
      <c r="B12" s="9">
        <f>IF(A12="","",CHOOSE(WEEKDAY(A12,2),"Mo","Di","Mi","Do","Fr","Sa","So"))</f>
        <v/>
      </c>
      <c r="C12" s="10" t="n"/>
      <c r="D12" s="10" t="n"/>
      <c r="E12" s="11" t="n"/>
      <c r="F12" s="12">
        <f>IF(OR(C12="",D12=""),"",MOD(D12-C12,1)*24-E12/60)</f>
        <v/>
      </c>
      <c r="G12" s="4" t="n"/>
    </row>
    <row r="13">
      <c r="A13" s="8">
        <f>IF($G$4="","",IF(MONTH($G$4+6)=MONTH($G$4),$G$4+6,""))</f>
        <v/>
      </c>
      <c r="B13" s="9">
        <f>IF(A13="","",CHOOSE(WEEKDAY(A13,2),"Mo","Di","Mi","Do","Fr","Sa","So"))</f>
        <v/>
      </c>
      <c r="C13" s="10" t="n"/>
      <c r="D13" s="10" t="n"/>
      <c r="E13" s="11" t="n"/>
      <c r="F13" s="12">
        <f>IF(OR(C13="",D13=""),"",MOD(D13-C13,1)*24-E13/60)</f>
        <v/>
      </c>
      <c r="G13" s="4" t="n"/>
    </row>
    <row r="14">
      <c r="A14" s="8">
        <f>IF($G$4="","",IF(MONTH($G$4+7)=MONTH($G$4),$G$4+7,""))</f>
        <v/>
      </c>
      <c r="B14" s="9">
        <f>IF(A14="","",CHOOSE(WEEKDAY(A14,2),"Mo","Di","Mi","Do","Fr","Sa","So"))</f>
        <v/>
      </c>
      <c r="C14" s="10" t="n"/>
      <c r="D14" s="10" t="n"/>
      <c r="E14" s="11" t="n"/>
      <c r="F14" s="12">
        <f>IF(OR(C14="",D14=""),"",MOD(D14-C14,1)*24-E14/60)</f>
        <v/>
      </c>
      <c r="G14" s="4" t="n"/>
    </row>
    <row r="15">
      <c r="A15" s="8">
        <f>IF($G$4="","",IF(MONTH($G$4+8)=MONTH($G$4),$G$4+8,""))</f>
        <v/>
      </c>
      <c r="B15" s="9">
        <f>IF(A15="","",CHOOSE(WEEKDAY(A15,2),"Mo","Di","Mi","Do","Fr","Sa","So"))</f>
        <v/>
      </c>
      <c r="C15" s="10" t="n"/>
      <c r="D15" s="10" t="n"/>
      <c r="E15" s="11" t="n"/>
      <c r="F15" s="12">
        <f>IF(OR(C15="",D15=""),"",MOD(D15-C15,1)*24-E15/60)</f>
        <v/>
      </c>
      <c r="G15" s="4" t="n"/>
    </row>
    <row r="16">
      <c r="A16" s="8">
        <f>IF($G$4="","",IF(MONTH($G$4+9)=MONTH($G$4),$G$4+9,""))</f>
        <v/>
      </c>
      <c r="B16" s="9">
        <f>IF(A16="","",CHOOSE(WEEKDAY(A16,2),"Mo","Di","Mi","Do","Fr","Sa","So"))</f>
        <v/>
      </c>
      <c r="C16" s="10" t="n"/>
      <c r="D16" s="10" t="n"/>
      <c r="E16" s="11" t="n"/>
      <c r="F16" s="12">
        <f>IF(OR(C16="",D16=""),"",MOD(D16-C16,1)*24-E16/60)</f>
        <v/>
      </c>
      <c r="G16" s="4" t="n"/>
    </row>
    <row r="17">
      <c r="A17" s="8">
        <f>IF($G$4="","",IF(MONTH($G$4+10)=MONTH($G$4),$G$4+10,""))</f>
        <v/>
      </c>
      <c r="B17" s="9">
        <f>IF(A17="","",CHOOSE(WEEKDAY(A17,2),"Mo","Di","Mi","Do","Fr","Sa","So"))</f>
        <v/>
      </c>
      <c r="C17" s="10" t="n"/>
      <c r="D17" s="10" t="n"/>
      <c r="E17" s="11" t="n"/>
      <c r="F17" s="12">
        <f>IF(OR(C17="",D17=""),"",MOD(D17-C17,1)*24-E17/60)</f>
        <v/>
      </c>
      <c r="G17" s="4" t="n"/>
    </row>
    <row r="18">
      <c r="A18" s="8">
        <f>IF($G$4="","",IF(MONTH($G$4+11)=MONTH($G$4),$G$4+11,""))</f>
        <v/>
      </c>
      <c r="B18" s="9">
        <f>IF(A18="","",CHOOSE(WEEKDAY(A18,2),"Mo","Di","Mi","Do","Fr","Sa","So"))</f>
        <v/>
      </c>
      <c r="C18" s="10" t="n"/>
      <c r="D18" s="10" t="n"/>
      <c r="E18" s="11" t="n"/>
      <c r="F18" s="12">
        <f>IF(OR(C18="",D18=""),"",MOD(D18-C18,1)*24-E18/60)</f>
        <v/>
      </c>
      <c r="G18" s="4" t="n"/>
    </row>
    <row r="19">
      <c r="A19" s="8">
        <f>IF($G$4="","",IF(MONTH($G$4+12)=MONTH($G$4),$G$4+12,""))</f>
        <v/>
      </c>
      <c r="B19" s="9">
        <f>IF(A19="","",CHOOSE(WEEKDAY(A19,2),"Mo","Di","Mi","Do","Fr","Sa","So"))</f>
        <v/>
      </c>
      <c r="C19" s="10" t="n"/>
      <c r="D19" s="10" t="n"/>
      <c r="E19" s="11" t="n"/>
      <c r="F19" s="12">
        <f>IF(OR(C19="",D19=""),"",MOD(D19-C19,1)*24-E19/60)</f>
        <v/>
      </c>
      <c r="G19" s="4" t="n"/>
    </row>
    <row r="20">
      <c r="A20" s="8">
        <f>IF($G$4="","",IF(MONTH($G$4+13)=MONTH($G$4),$G$4+13,""))</f>
        <v/>
      </c>
      <c r="B20" s="9">
        <f>IF(A20="","",CHOOSE(WEEKDAY(A20,2),"Mo","Di","Mi","Do","Fr","Sa","So"))</f>
        <v/>
      </c>
      <c r="C20" s="10" t="n"/>
      <c r="D20" s="10" t="n"/>
      <c r="E20" s="11" t="n"/>
      <c r="F20" s="12">
        <f>IF(OR(C20="",D20=""),"",MOD(D20-C20,1)*24-E20/60)</f>
        <v/>
      </c>
      <c r="G20" s="4" t="n"/>
    </row>
    <row r="21">
      <c r="A21" s="8">
        <f>IF($G$4="","",IF(MONTH($G$4+14)=MONTH($G$4),$G$4+14,""))</f>
        <v/>
      </c>
      <c r="B21" s="9">
        <f>IF(A21="","",CHOOSE(WEEKDAY(A21,2),"Mo","Di","Mi","Do","Fr","Sa","So"))</f>
        <v/>
      </c>
      <c r="C21" s="10" t="n"/>
      <c r="D21" s="10" t="n"/>
      <c r="E21" s="11" t="n"/>
      <c r="F21" s="12">
        <f>IF(OR(C21="",D21=""),"",MOD(D21-C21,1)*24-E21/60)</f>
        <v/>
      </c>
      <c r="G21" s="4" t="n"/>
    </row>
    <row r="22">
      <c r="A22" s="8">
        <f>IF($G$4="","",IF(MONTH($G$4+15)=MONTH($G$4),$G$4+15,""))</f>
        <v/>
      </c>
      <c r="B22" s="9">
        <f>IF(A22="","",CHOOSE(WEEKDAY(A22,2),"Mo","Di","Mi","Do","Fr","Sa","So"))</f>
        <v/>
      </c>
      <c r="C22" s="10" t="n"/>
      <c r="D22" s="10" t="n"/>
      <c r="E22" s="11" t="n"/>
      <c r="F22" s="12">
        <f>IF(OR(C22="",D22=""),"",MOD(D22-C22,1)*24-E22/60)</f>
        <v/>
      </c>
      <c r="G22" s="4" t="n"/>
    </row>
    <row r="23">
      <c r="A23" s="8">
        <f>IF($G$4="","",IF(MONTH($G$4+16)=MONTH($G$4),$G$4+16,""))</f>
        <v/>
      </c>
      <c r="B23" s="9">
        <f>IF(A23="","",CHOOSE(WEEKDAY(A23,2),"Mo","Di","Mi","Do","Fr","Sa","So"))</f>
        <v/>
      </c>
      <c r="C23" s="10" t="n"/>
      <c r="D23" s="10" t="n"/>
      <c r="E23" s="11" t="n"/>
      <c r="F23" s="12">
        <f>IF(OR(C23="",D23=""),"",MOD(D23-C23,1)*24-E23/60)</f>
        <v/>
      </c>
      <c r="G23" s="4" t="n"/>
    </row>
    <row r="24">
      <c r="A24" s="8">
        <f>IF($G$4="","",IF(MONTH($G$4+17)=MONTH($G$4),$G$4+17,""))</f>
        <v/>
      </c>
      <c r="B24" s="9">
        <f>IF(A24="","",CHOOSE(WEEKDAY(A24,2),"Mo","Di","Mi","Do","Fr","Sa","So"))</f>
        <v/>
      </c>
      <c r="C24" s="10" t="n"/>
      <c r="D24" s="10" t="n"/>
      <c r="E24" s="11" t="n"/>
      <c r="F24" s="12">
        <f>IF(OR(C24="",D24=""),"",MOD(D24-C24,1)*24-E24/60)</f>
        <v/>
      </c>
      <c r="G24" s="4" t="n"/>
    </row>
    <row r="25">
      <c r="A25" s="8">
        <f>IF($G$4="","",IF(MONTH($G$4+18)=MONTH($G$4),$G$4+18,""))</f>
        <v/>
      </c>
      <c r="B25" s="9">
        <f>IF(A25="","",CHOOSE(WEEKDAY(A25,2),"Mo","Di","Mi","Do","Fr","Sa","So"))</f>
        <v/>
      </c>
      <c r="C25" s="10" t="n"/>
      <c r="D25" s="10" t="n"/>
      <c r="E25" s="11" t="n"/>
      <c r="F25" s="12">
        <f>IF(OR(C25="",D25=""),"",MOD(D25-C25,1)*24-E25/60)</f>
        <v/>
      </c>
      <c r="G25" s="4" t="n"/>
    </row>
    <row r="26">
      <c r="A26" s="8">
        <f>IF($G$4="","",IF(MONTH($G$4+19)=MONTH($G$4),$G$4+19,""))</f>
        <v/>
      </c>
      <c r="B26" s="9">
        <f>IF(A26="","",CHOOSE(WEEKDAY(A26,2),"Mo","Di","Mi","Do","Fr","Sa","So"))</f>
        <v/>
      </c>
      <c r="C26" s="10" t="n"/>
      <c r="D26" s="10" t="n"/>
      <c r="E26" s="11" t="n"/>
      <c r="F26" s="12">
        <f>IF(OR(C26="",D26=""),"",MOD(D26-C26,1)*24-E26/60)</f>
        <v/>
      </c>
      <c r="G26" s="4" t="n"/>
    </row>
    <row r="27">
      <c r="A27" s="8">
        <f>IF($G$4="","",IF(MONTH($G$4+20)=MONTH($G$4),$G$4+20,""))</f>
        <v/>
      </c>
      <c r="B27" s="9">
        <f>IF(A27="","",CHOOSE(WEEKDAY(A27,2),"Mo","Di","Mi","Do","Fr","Sa","So"))</f>
        <v/>
      </c>
      <c r="C27" s="10" t="n"/>
      <c r="D27" s="10" t="n"/>
      <c r="E27" s="11" t="n"/>
      <c r="F27" s="12">
        <f>IF(OR(C27="",D27=""),"",MOD(D27-C27,1)*24-E27/60)</f>
        <v/>
      </c>
      <c r="G27" s="4" t="n"/>
    </row>
    <row r="28">
      <c r="A28" s="8">
        <f>IF($G$4="","",IF(MONTH($G$4+21)=MONTH($G$4),$G$4+21,""))</f>
        <v/>
      </c>
      <c r="B28" s="9">
        <f>IF(A28="","",CHOOSE(WEEKDAY(A28,2),"Mo","Di","Mi","Do","Fr","Sa","So"))</f>
        <v/>
      </c>
      <c r="C28" s="10" t="n"/>
      <c r="D28" s="10" t="n"/>
      <c r="E28" s="11" t="n"/>
      <c r="F28" s="12">
        <f>IF(OR(C28="",D28=""),"",MOD(D28-C28,1)*24-E28/60)</f>
        <v/>
      </c>
      <c r="G28" s="4" t="n"/>
    </row>
    <row r="29">
      <c r="A29" s="8">
        <f>IF($G$4="","",IF(MONTH($G$4+22)=MONTH($G$4),$G$4+22,""))</f>
        <v/>
      </c>
      <c r="B29" s="9">
        <f>IF(A29="","",CHOOSE(WEEKDAY(A29,2),"Mo","Di","Mi","Do","Fr","Sa","So"))</f>
        <v/>
      </c>
      <c r="C29" s="10" t="n"/>
      <c r="D29" s="10" t="n"/>
      <c r="E29" s="11" t="n"/>
      <c r="F29" s="12">
        <f>IF(OR(C29="",D29=""),"",MOD(D29-C29,1)*24-E29/60)</f>
        <v/>
      </c>
      <c r="G29" s="4" t="n"/>
    </row>
    <row r="30">
      <c r="A30" s="8">
        <f>IF($G$4="","",IF(MONTH($G$4+23)=MONTH($G$4),$G$4+23,""))</f>
        <v/>
      </c>
      <c r="B30" s="9">
        <f>IF(A30="","",CHOOSE(WEEKDAY(A30,2),"Mo","Di","Mi","Do","Fr","Sa","So"))</f>
        <v/>
      </c>
      <c r="C30" s="10" t="n"/>
      <c r="D30" s="10" t="n"/>
      <c r="E30" s="11" t="n"/>
      <c r="F30" s="12">
        <f>IF(OR(C30="",D30=""),"",MOD(D30-C30,1)*24-E30/60)</f>
        <v/>
      </c>
      <c r="G30" s="4" t="n"/>
    </row>
    <row r="31">
      <c r="A31" s="8">
        <f>IF($G$4="","",IF(MONTH($G$4+24)=MONTH($G$4),$G$4+24,""))</f>
        <v/>
      </c>
      <c r="B31" s="9">
        <f>IF(A31="","",CHOOSE(WEEKDAY(A31,2),"Mo","Di","Mi","Do","Fr","Sa","So"))</f>
        <v/>
      </c>
      <c r="C31" s="10" t="n"/>
      <c r="D31" s="10" t="n"/>
      <c r="E31" s="11" t="n"/>
      <c r="F31" s="12">
        <f>IF(OR(C31="",D31=""),"",MOD(D31-C31,1)*24-E31/60)</f>
        <v/>
      </c>
      <c r="G31" s="4" t="n"/>
    </row>
    <row r="32">
      <c r="A32" s="8">
        <f>IF($G$4="","",IF(MONTH($G$4+25)=MONTH($G$4),$G$4+25,""))</f>
        <v/>
      </c>
      <c r="B32" s="9">
        <f>IF(A32="","",CHOOSE(WEEKDAY(A32,2),"Mo","Di","Mi","Do","Fr","Sa","So"))</f>
        <v/>
      </c>
      <c r="C32" s="10" t="n"/>
      <c r="D32" s="10" t="n"/>
      <c r="E32" s="11" t="n"/>
      <c r="F32" s="12">
        <f>IF(OR(C32="",D32=""),"",MOD(D32-C32,1)*24-E32/60)</f>
        <v/>
      </c>
      <c r="G32" s="4" t="n"/>
    </row>
    <row r="33">
      <c r="A33" s="8">
        <f>IF($G$4="","",IF(MONTH($G$4+26)=MONTH($G$4),$G$4+26,""))</f>
        <v/>
      </c>
      <c r="B33" s="9">
        <f>IF(A33="","",CHOOSE(WEEKDAY(A33,2),"Mo","Di","Mi","Do","Fr","Sa","So"))</f>
        <v/>
      </c>
      <c r="C33" s="10" t="n"/>
      <c r="D33" s="10" t="n"/>
      <c r="E33" s="11" t="n"/>
      <c r="F33" s="12">
        <f>IF(OR(C33="",D33=""),"",MOD(D33-C33,1)*24-E33/60)</f>
        <v/>
      </c>
      <c r="G33" s="4" t="n"/>
    </row>
    <row r="34">
      <c r="A34" s="8">
        <f>IF($G$4="","",IF(MONTH($G$4+27)=MONTH($G$4),$G$4+27,""))</f>
        <v/>
      </c>
      <c r="B34" s="9">
        <f>IF(A34="","",CHOOSE(WEEKDAY(A34,2),"Mo","Di","Mi","Do","Fr","Sa","So"))</f>
        <v/>
      </c>
      <c r="C34" s="10" t="n"/>
      <c r="D34" s="10" t="n"/>
      <c r="E34" s="11" t="n"/>
      <c r="F34" s="12">
        <f>IF(OR(C34="",D34=""),"",MOD(D34-C34,1)*24-E34/60)</f>
        <v/>
      </c>
      <c r="G34" s="4" t="n"/>
    </row>
    <row r="35">
      <c r="A35" s="8">
        <f>IF($G$4="","",IF(MONTH($G$4+28)=MONTH($G$4),$G$4+28,""))</f>
        <v/>
      </c>
      <c r="B35" s="9">
        <f>IF(A35="","",CHOOSE(WEEKDAY(A35,2),"Mo","Di","Mi","Do","Fr","Sa","So"))</f>
        <v/>
      </c>
      <c r="C35" s="10" t="n"/>
      <c r="D35" s="10" t="n"/>
      <c r="E35" s="11" t="n"/>
      <c r="F35" s="12">
        <f>IF(OR(C35="",D35=""),"",MOD(D35-C35,1)*24-E35/60)</f>
        <v/>
      </c>
      <c r="G35" s="4" t="n"/>
    </row>
    <row r="36">
      <c r="A36" s="8">
        <f>IF($G$4="","",IF(MONTH($G$4+29)=MONTH($G$4),$G$4+29,""))</f>
        <v/>
      </c>
      <c r="B36" s="9">
        <f>IF(A36="","",CHOOSE(WEEKDAY(A36,2),"Mo","Di","Mi","Do","Fr","Sa","So"))</f>
        <v/>
      </c>
      <c r="C36" s="10" t="n"/>
      <c r="D36" s="10" t="n"/>
      <c r="E36" s="11" t="n"/>
      <c r="F36" s="12">
        <f>IF(OR(C36="",D36=""),"",MOD(D36-C36,1)*24-E36/60)</f>
        <v/>
      </c>
      <c r="G36" s="4" t="n"/>
    </row>
    <row r="37">
      <c r="A37" s="8">
        <f>IF($G$4="","",IF(MONTH($G$4+30)=MONTH($G$4),$G$4+30,""))</f>
        <v/>
      </c>
      <c r="B37" s="9">
        <f>IF(A37="","",CHOOSE(WEEKDAY(A37,2),"Mo","Di","Mi","Do","Fr","Sa","So"))</f>
        <v/>
      </c>
      <c r="C37" s="10" t="n"/>
      <c r="D37" s="10" t="n"/>
      <c r="E37" s="11" t="n"/>
      <c r="F37" s="12">
        <f>IF(OR(C37="",D37=""),"",MOD(D37-C37,1)*24-E37/60)</f>
        <v/>
      </c>
      <c r="G37" s="4" t="n"/>
    </row>
    <row r="38">
      <c r="A38" s="13" t="inlineStr">
        <is>
          <t>Summe Arbeitszeit (Std.)</t>
        </is>
      </c>
      <c r="B38" s="14" t="n"/>
      <c r="C38" s="14" t="n"/>
      <c r="D38" s="14" t="n"/>
      <c r="E38" s="14" t="n"/>
      <c r="F38" s="15">
        <f>SUM(F7:F37)</f>
        <v/>
      </c>
      <c r="G38" s="14" t="n"/>
    </row>
    <row r="39">
      <c r="A39" s="13" t="inlineStr">
        <is>
          <t>Soll-Stunden (Std.)</t>
        </is>
      </c>
      <c r="B39" s="14" t="n"/>
      <c r="C39" s="14" t="n"/>
      <c r="D39" s="14" t="n"/>
      <c r="E39" s="14" t="n"/>
      <c r="F39" s="16" t="n"/>
      <c r="G39" s="14" t="n"/>
    </row>
    <row r="40">
      <c r="A40" s="13" t="inlineStr">
        <is>
          <t>Überstunden / Minusstunden (Std.)</t>
        </is>
      </c>
      <c r="B40" s="14" t="n"/>
      <c r="C40" s="14" t="n"/>
      <c r="D40" s="14" t="n"/>
      <c r="E40" s="14" t="n"/>
      <c r="F40" s="15">
        <f>IF(F39="","",F38-F39)</f>
        <v/>
      </c>
      <c r="G40" s="14" t="n"/>
    </row>
    <row r="42" ht="30" customHeight="1">
      <c r="A42" s="3" t="inlineStr">
        <is>
          <t>Datum, Unterschrift Mitarbeiter</t>
        </is>
      </c>
      <c r="B42" s="17" t="n"/>
      <c r="C42" s="17" t="n"/>
      <c r="E42" s="3" t="inlineStr">
        <is>
          <t>Datum, Unterschrift Arbeitgeber</t>
        </is>
      </c>
      <c r="F42" s="17" t="n"/>
      <c r="G42" s="17" t="n"/>
    </row>
    <row r="44" ht="44" customHeight="1">
      <c r="A44" s="18" t="inlineStr">
        <is>
          <t>Aufzeichnung nach § 17 MiLoG spätestens bis zum siebten Kalendertag nach dem Tag der Arbeitsleistung, Aufbewahrung mindestens 2 Jahre. Arbeitszeit = Ende abzüglich Beginn abzüglich Pause. Ruhepausen nach § 4 ArbZG: mindestens 30 Minuten bei mehr als 6 Stunden, 45 Minuten bei mehr als 9 Stunden Arbeitszeit.</t>
        </is>
      </c>
    </row>
  </sheetData>
  <mergeCells count="10">
    <mergeCell ref="A4:B4"/>
    <mergeCell ref="A39:E39"/>
    <mergeCell ref="E4:F4"/>
    <mergeCell ref="A44:G44"/>
    <mergeCell ref="A38:E38"/>
    <mergeCell ref="A40:E40"/>
    <mergeCell ref="C3:D3"/>
    <mergeCell ref="A3:B3"/>
    <mergeCell ref="E3:F3"/>
    <mergeCell ref="C4:D4"/>
  </mergeCells>
  <dataValidations count="1">
    <dataValidation sqref="G7:G37" showDropDown="0" showInputMessage="0" showErrorMessage="0" allowBlank="1" type="list">
      <formula1>"Urlaub,Krank,Feiertag,Fortbildung"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&amp;C&amp;7 Vorlage von Kontevia, kontevia.de, Stand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Kontevia</dc:creator>
  <dc:title xmlns:dc="http://purl.org/dc/elements/1.1/">Stundenzettel Vorlage 2026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Kontevia</cp:lastModifiedBy>
</cp:coreProperties>
</file>