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tellliste" sheetId="1" state="visible" r:id="rId1"/>
  </sheets>
  <definedNames>
    <definedName name="_xlnm.Print_Area" localSheetId="0">'Bestellliste'!$A$1:$K$45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 %"/>
    <numFmt numFmtId="166" formatCode="0.##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165" fontId="2" fillId="0" borderId="0" pivotButton="0" quotePrefix="0" xfId="0"/>
    <xf numFmtId="164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" fontId="3" fillId="2" borderId="1" pivotButton="0" quotePrefix="0" xfId="0"/>
    <xf numFmtId="166" fontId="3" fillId="2" borderId="1" pivotButton="0" quotePrefix="0" xfId="0"/>
    <xf numFmtId="166" fontId="3" fillId="0" borderId="1" pivotButton="0" quotePrefix="0" xfId="0"/>
    <xf numFmtId="4" fontId="3" fillId="2" borderId="1" pivotButton="0" quotePrefix="0" xfId="0"/>
    <xf numFmtId="165" fontId="3" fillId="2" borderId="1" pivotButton="0" quotePrefix="0" xfId="0"/>
    <xf numFmtId="4" fontId="3" fillId="0" borderId="1" pivotButton="0" quotePrefix="0" xfId="0"/>
    <xf numFmtId="0" fontId="3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4" fontId="5" fillId="3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9" customWidth="1" min="3" max="3"/>
    <col width="9" customWidth="1" min="4" max="4"/>
    <col width="10" customWidth="1" min="5" max="5"/>
    <col width="10" customWidth="1" min="6" max="6"/>
    <col width="11" customWidth="1" min="7" max="7"/>
    <col width="12" customWidth="1" min="8" max="8"/>
    <col width="8" customWidth="1" min="9" max="9"/>
    <col width="12" customWidth="1" min="10" max="10"/>
    <col width="10" customWidth="1" min="11" max="11"/>
  </cols>
  <sheetData>
    <row r="1">
      <c r="A1" s="1" t="inlineStr">
        <is>
          <t>Bestellliste</t>
        </is>
      </c>
    </row>
    <row r="2">
      <c r="A2" s="2" t="inlineStr">
        <is>
          <t>Bestellmenge = Sollbestand - Ist-Bestand, aufgerundet auf volle Gebinde; Summen je Steuersatz</t>
        </is>
      </c>
    </row>
    <row r="3">
      <c r="A3" s="3" t="inlineStr">
        <is>
          <t>Lieferant</t>
        </is>
      </c>
      <c r="B3" s="4" t="n"/>
      <c r="C3" s="5" t="n"/>
      <c r="N3" s="2" t="inlineStr">
        <is>
          <t>USt-Sätze</t>
        </is>
      </c>
    </row>
    <row r="4">
      <c r="A4" s="3" t="inlineStr">
        <is>
          <t>Kundennummer</t>
        </is>
      </c>
      <c r="B4" s="4" t="n"/>
      <c r="C4" s="5" t="n"/>
      <c r="N4" s="6" t="n">
        <v>0</v>
      </c>
    </row>
    <row r="5">
      <c r="A5" s="3" t="inlineStr">
        <is>
          <t>Bestelldatum</t>
        </is>
      </c>
      <c r="B5" s="7" t="n"/>
      <c r="C5" s="5" t="n"/>
      <c r="N5" s="6" t="n">
        <v>0.07000000000000001</v>
      </c>
    </row>
    <row r="6">
      <c r="A6" s="3" t="inlineStr">
        <is>
          <t>Liefertermin</t>
        </is>
      </c>
      <c r="B6" s="7" t="n"/>
      <c r="C6" s="5" t="n"/>
      <c r="N6" s="6" t="n">
        <v>0.19</v>
      </c>
    </row>
    <row r="8" ht="30" customHeight="1">
      <c r="A8" s="8" t="inlineStr">
        <is>
          <t>Art.-Nr.</t>
        </is>
      </c>
      <c r="B8" s="8" t="inlineStr">
        <is>
          <t>Artikel</t>
        </is>
      </c>
      <c r="C8" s="8" t="inlineStr">
        <is>
          <t>Einheit</t>
        </is>
      </c>
      <c r="D8" s="8" t="inlineStr">
        <is>
          <t>Gebinde (Einheiten)</t>
        </is>
      </c>
      <c r="E8" s="8" t="inlineStr">
        <is>
          <t>Sollbestand</t>
        </is>
      </c>
      <c r="F8" s="8" t="inlineStr">
        <is>
          <t>Ist-Bestand</t>
        </is>
      </c>
      <c r="G8" s="8" t="inlineStr">
        <is>
          <t>Bestellmenge</t>
        </is>
      </c>
      <c r="H8" s="8" t="inlineStr">
        <is>
          <t>Einzelpreis netto (EUR)</t>
        </is>
      </c>
      <c r="I8" s="8" t="inlineStr">
        <is>
          <t>USt-Satz</t>
        </is>
      </c>
      <c r="J8" s="8" t="inlineStr">
        <is>
          <t>Gesamt netto (EUR)</t>
        </is>
      </c>
      <c r="K8" s="8" t="inlineStr">
        <is>
          <t>USt (EUR)</t>
        </is>
      </c>
    </row>
    <row r="9">
      <c r="A9" s="4" t="n"/>
      <c r="B9" s="4" t="n"/>
      <c r="C9" s="4" t="n"/>
      <c r="D9" s="9" t="n"/>
      <c r="E9" s="10" t="n"/>
      <c r="F9" s="10" t="n"/>
      <c r="G9" s="11">
        <f>IF(OR(E9="",F9=""),"",CEILING(MAX(0,E9-F9),IF(N(D9)&gt;0,D9,1)))</f>
        <v/>
      </c>
      <c r="H9" s="12" t="n"/>
      <c r="I9" s="13" t="n">
        <v>0.07000000000000001</v>
      </c>
      <c r="J9" s="14">
        <f>IF(OR(G9="",H9=""),"",ROUND(G9*H9,2))</f>
        <v/>
      </c>
      <c r="K9" s="14">
        <f>IF(J9="","",ROUND(J9*I9,2))</f>
        <v/>
      </c>
    </row>
    <row r="10">
      <c r="A10" s="4" t="n"/>
      <c r="B10" s="4" t="n"/>
      <c r="C10" s="4" t="n"/>
      <c r="D10" s="9" t="n"/>
      <c r="E10" s="10" t="n"/>
      <c r="F10" s="10" t="n"/>
      <c r="G10" s="11">
        <f>IF(OR(E10="",F10=""),"",CEILING(MAX(0,E10-F10),IF(N(D10)&gt;0,D10,1)))</f>
        <v/>
      </c>
      <c r="H10" s="12" t="n"/>
      <c r="I10" s="13" t="n">
        <v>0.07000000000000001</v>
      </c>
      <c r="J10" s="14">
        <f>IF(OR(G10="",H10=""),"",ROUND(G10*H10,2))</f>
        <v/>
      </c>
      <c r="K10" s="14">
        <f>IF(J10="","",ROUND(J10*I10,2))</f>
        <v/>
      </c>
    </row>
    <row r="11">
      <c r="A11" s="4" t="n"/>
      <c r="B11" s="4" t="n"/>
      <c r="C11" s="4" t="n"/>
      <c r="D11" s="9" t="n"/>
      <c r="E11" s="10" t="n"/>
      <c r="F11" s="10" t="n"/>
      <c r="G11" s="11">
        <f>IF(OR(E11="",F11=""),"",CEILING(MAX(0,E11-F11),IF(N(D11)&gt;0,D11,1)))</f>
        <v/>
      </c>
      <c r="H11" s="12" t="n"/>
      <c r="I11" s="13" t="n">
        <v>0.07000000000000001</v>
      </c>
      <c r="J11" s="14">
        <f>IF(OR(G11="",H11=""),"",ROUND(G11*H11,2))</f>
        <v/>
      </c>
      <c r="K11" s="14">
        <f>IF(J11="","",ROUND(J11*I11,2))</f>
        <v/>
      </c>
    </row>
    <row r="12">
      <c r="A12" s="4" t="n"/>
      <c r="B12" s="4" t="n"/>
      <c r="C12" s="4" t="n"/>
      <c r="D12" s="9" t="n"/>
      <c r="E12" s="10" t="n"/>
      <c r="F12" s="10" t="n"/>
      <c r="G12" s="11">
        <f>IF(OR(E12="",F12=""),"",CEILING(MAX(0,E12-F12),IF(N(D12)&gt;0,D12,1)))</f>
        <v/>
      </c>
      <c r="H12" s="12" t="n"/>
      <c r="I12" s="13" t="n">
        <v>0.07000000000000001</v>
      </c>
      <c r="J12" s="14">
        <f>IF(OR(G12="",H12=""),"",ROUND(G12*H12,2))</f>
        <v/>
      </c>
      <c r="K12" s="14">
        <f>IF(J12="","",ROUND(J12*I12,2))</f>
        <v/>
      </c>
    </row>
    <row r="13">
      <c r="A13" s="4" t="n"/>
      <c r="B13" s="4" t="n"/>
      <c r="C13" s="4" t="n"/>
      <c r="D13" s="9" t="n"/>
      <c r="E13" s="10" t="n"/>
      <c r="F13" s="10" t="n"/>
      <c r="G13" s="11">
        <f>IF(OR(E13="",F13=""),"",CEILING(MAX(0,E13-F13),IF(N(D13)&gt;0,D13,1)))</f>
        <v/>
      </c>
      <c r="H13" s="12" t="n"/>
      <c r="I13" s="13" t="n">
        <v>0.07000000000000001</v>
      </c>
      <c r="J13" s="14">
        <f>IF(OR(G13="",H13=""),"",ROUND(G13*H13,2))</f>
        <v/>
      </c>
      <c r="K13" s="14">
        <f>IF(J13="","",ROUND(J13*I13,2))</f>
        <v/>
      </c>
    </row>
    <row r="14">
      <c r="A14" s="4" t="n"/>
      <c r="B14" s="4" t="n"/>
      <c r="C14" s="4" t="n"/>
      <c r="D14" s="9" t="n"/>
      <c r="E14" s="10" t="n"/>
      <c r="F14" s="10" t="n"/>
      <c r="G14" s="11">
        <f>IF(OR(E14="",F14=""),"",CEILING(MAX(0,E14-F14),IF(N(D14)&gt;0,D14,1)))</f>
        <v/>
      </c>
      <c r="H14" s="12" t="n"/>
      <c r="I14" s="13" t="n">
        <v>0.07000000000000001</v>
      </c>
      <c r="J14" s="14">
        <f>IF(OR(G14="",H14=""),"",ROUND(G14*H14,2))</f>
        <v/>
      </c>
      <c r="K14" s="14">
        <f>IF(J14="","",ROUND(J14*I14,2))</f>
        <v/>
      </c>
    </row>
    <row r="15">
      <c r="A15" s="4" t="n"/>
      <c r="B15" s="4" t="n"/>
      <c r="C15" s="4" t="n"/>
      <c r="D15" s="9" t="n"/>
      <c r="E15" s="10" t="n"/>
      <c r="F15" s="10" t="n"/>
      <c r="G15" s="11">
        <f>IF(OR(E15="",F15=""),"",CEILING(MAX(0,E15-F15),IF(N(D15)&gt;0,D15,1)))</f>
        <v/>
      </c>
      <c r="H15" s="12" t="n"/>
      <c r="I15" s="13" t="n">
        <v>0.07000000000000001</v>
      </c>
      <c r="J15" s="14">
        <f>IF(OR(G15="",H15=""),"",ROUND(G15*H15,2))</f>
        <v/>
      </c>
      <c r="K15" s="14">
        <f>IF(J15="","",ROUND(J15*I15,2))</f>
        <v/>
      </c>
    </row>
    <row r="16">
      <c r="A16" s="4" t="n"/>
      <c r="B16" s="4" t="n"/>
      <c r="C16" s="4" t="n"/>
      <c r="D16" s="9" t="n"/>
      <c r="E16" s="10" t="n"/>
      <c r="F16" s="10" t="n"/>
      <c r="G16" s="11">
        <f>IF(OR(E16="",F16=""),"",CEILING(MAX(0,E16-F16),IF(N(D16)&gt;0,D16,1)))</f>
        <v/>
      </c>
      <c r="H16" s="12" t="n"/>
      <c r="I16" s="13" t="n">
        <v>0.07000000000000001</v>
      </c>
      <c r="J16" s="14">
        <f>IF(OR(G16="",H16=""),"",ROUND(G16*H16,2))</f>
        <v/>
      </c>
      <c r="K16" s="14">
        <f>IF(J16="","",ROUND(J16*I16,2))</f>
        <v/>
      </c>
    </row>
    <row r="17">
      <c r="A17" s="4" t="n"/>
      <c r="B17" s="4" t="n"/>
      <c r="C17" s="4" t="n"/>
      <c r="D17" s="9" t="n"/>
      <c r="E17" s="10" t="n"/>
      <c r="F17" s="10" t="n"/>
      <c r="G17" s="11">
        <f>IF(OR(E17="",F17=""),"",CEILING(MAX(0,E17-F17),IF(N(D17)&gt;0,D17,1)))</f>
        <v/>
      </c>
      <c r="H17" s="12" t="n"/>
      <c r="I17" s="13" t="n">
        <v>0.07000000000000001</v>
      </c>
      <c r="J17" s="14">
        <f>IF(OR(G17="",H17=""),"",ROUND(G17*H17,2))</f>
        <v/>
      </c>
      <c r="K17" s="14">
        <f>IF(J17="","",ROUND(J17*I17,2))</f>
        <v/>
      </c>
    </row>
    <row r="18">
      <c r="A18" s="4" t="n"/>
      <c r="B18" s="4" t="n"/>
      <c r="C18" s="4" t="n"/>
      <c r="D18" s="9" t="n"/>
      <c r="E18" s="10" t="n"/>
      <c r="F18" s="10" t="n"/>
      <c r="G18" s="11">
        <f>IF(OR(E18="",F18=""),"",CEILING(MAX(0,E18-F18),IF(N(D18)&gt;0,D18,1)))</f>
        <v/>
      </c>
      <c r="H18" s="12" t="n"/>
      <c r="I18" s="13" t="n">
        <v>0.07000000000000001</v>
      </c>
      <c r="J18" s="14">
        <f>IF(OR(G18="",H18=""),"",ROUND(G18*H18,2))</f>
        <v/>
      </c>
      <c r="K18" s="14">
        <f>IF(J18="","",ROUND(J18*I18,2))</f>
        <v/>
      </c>
    </row>
    <row r="19">
      <c r="A19" s="4" t="n"/>
      <c r="B19" s="4" t="n"/>
      <c r="C19" s="4" t="n"/>
      <c r="D19" s="9" t="n"/>
      <c r="E19" s="10" t="n"/>
      <c r="F19" s="10" t="n"/>
      <c r="G19" s="11">
        <f>IF(OR(E19="",F19=""),"",CEILING(MAX(0,E19-F19),IF(N(D19)&gt;0,D19,1)))</f>
        <v/>
      </c>
      <c r="H19" s="12" t="n"/>
      <c r="I19" s="13" t="n">
        <v>0.07000000000000001</v>
      </c>
      <c r="J19" s="14">
        <f>IF(OR(G19="",H19=""),"",ROUND(G19*H19,2))</f>
        <v/>
      </c>
      <c r="K19" s="14">
        <f>IF(J19="","",ROUND(J19*I19,2))</f>
        <v/>
      </c>
    </row>
    <row r="20">
      <c r="A20" s="4" t="n"/>
      <c r="B20" s="4" t="n"/>
      <c r="C20" s="4" t="n"/>
      <c r="D20" s="9" t="n"/>
      <c r="E20" s="10" t="n"/>
      <c r="F20" s="10" t="n"/>
      <c r="G20" s="11">
        <f>IF(OR(E20="",F20=""),"",CEILING(MAX(0,E20-F20),IF(N(D20)&gt;0,D20,1)))</f>
        <v/>
      </c>
      <c r="H20" s="12" t="n"/>
      <c r="I20" s="13" t="n">
        <v>0.07000000000000001</v>
      </c>
      <c r="J20" s="14">
        <f>IF(OR(G20="",H20=""),"",ROUND(G20*H20,2))</f>
        <v/>
      </c>
      <c r="K20" s="14">
        <f>IF(J20="","",ROUND(J20*I20,2))</f>
        <v/>
      </c>
    </row>
    <row r="21">
      <c r="A21" s="4" t="n"/>
      <c r="B21" s="4" t="n"/>
      <c r="C21" s="4" t="n"/>
      <c r="D21" s="9" t="n"/>
      <c r="E21" s="10" t="n"/>
      <c r="F21" s="10" t="n"/>
      <c r="G21" s="11">
        <f>IF(OR(E21="",F21=""),"",CEILING(MAX(0,E21-F21),IF(N(D21)&gt;0,D21,1)))</f>
        <v/>
      </c>
      <c r="H21" s="12" t="n"/>
      <c r="I21" s="13" t="n">
        <v>0.07000000000000001</v>
      </c>
      <c r="J21" s="14">
        <f>IF(OR(G21="",H21=""),"",ROUND(G21*H21,2))</f>
        <v/>
      </c>
      <c r="K21" s="14">
        <f>IF(J21="","",ROUND(J21*I21,2))</f>
        <v/>
      </c>
    </row>
    <row r="22">
      <c r="A22" s="4" t="n"/>
      <c r="B22" s="4" t="n"/>
      <c r="C22" s="4" t="n"/>
      <c r="D22" s="9" t="n"/>
      <c r="E22" s="10" t="n"/>
      <c r="F22" s="10" t="n"/>
      <c r="G22" s="11">
        <f>IF(OR(E22="",F22=""),"",CEILING(MAX(0,E22-F22),IF(N(D22)&gt;0,D22,1)))</f>
        <v/>
      </c>
      <c r="H22" s="12" t="n"/>
      <c r="I22" s="13" t="n">
        <v>0.07000000000000001</v>
      </c>
      <c r="J22" s="14">
        <f>IF(OR(G22="",H22=""),"",ROUND(G22*H22,2))</f>
        <v/>
      </c>
      <c r="K22" s="14">
        <f>IF(J22="","",ROUND(J22*I22,2))</f>
        <v/>
      </c>
    </row>
    <row r="23">
      <c r="A23" s="4" t="n"/>
      <c r="B23" s="4" t="n"/>
      <c r="C23" s="4" t="n"/>
      <c r="D23" s="9" t="n"/>
      <c r="E23" s="10" t="n"/>
      <c r="F23" s="10" t="n"/>
      <c r="G23" s="11">
        <f>IF(OR(E23="",F23=""),"",CEILING(MAX(0,E23-F23),IF(N(D23)&gt;0,D23,1)))</f>
        <v/>
      </c>
      <c r="H23" s="12" t="n"/>
      <c r="I23" s="13" t="n">
        <v>0.07000000000000001</v>
      </c>
      <c r="J23" s="14">
        <f>IF(OR(G23="",H23=""),"",ROUND(G23*H23,2))</f>
        <v/>
      </c>
      <c r="K23" s="14">
        <f>IF(J23="","",ROUND(J23*I23,2))</f>
        <v/>
      </c>
    </row>
    <row r="24">
      <c r="A24" s="4" t="n"/>
      <c r="B24" s="4" t="n"/>
      <c r="C24" s="4" t="n"/>
      <c r="D24" s="9" t="n"/>
      <c r="E24" s="10" t="n"/>
      <c r="F24" s="10" t="n"/>
      <c r="G24" s="11">
        <f>IF(OR(E24="",F24=""),"",CEILING(MAX(0,E24-F24),IF(N(D24)&gt;0,D24,1)))</f>
        <v/>
      </c>
      <c r="H24" s="12" t="n"/>
      <c r="I24" s="13" t="n">
        <v>0.07000000000000001</v>
      </c>
      <c r="J24" s="14">
        <f>IF(OR(G24="",H24=""),"",ROUND(G24*H24,2))</f>
        <v/>
      </c>
      <c r="K24" s="14">
        <f>IF(J24="","",ROUND(J24*I24,2))</f>
        <v/>
      </c>
    </row>
    <row r="25">
      <c r="A25" s="4" t="n"/>
      <c r="B25" s="4" t="n"/>
      <c r="C25" s="4" t="n"/>
      <c r="D25" s="9" t="n"/>
      <c r="E25" s="10" t="n"/>
      <c r="F25" s="10" t="n"/>
      <c r="G25" s="11">
        <f>IF(OR(E25="",F25=""),"",CEILING(MAX(0,E25-F25),IF(N(D25)&gt;0,D25,1)))</f>
        <v/>
      </c>
      <c r="H25" s="12" t="n"/>
      <c r="I25" s="13" t="n">
        <v>0.07000000000000001</v>
      </c>
      <c r="J25" s="14">
        <f>IF(OR(G25="",H25=""),"",ROUND(G25*H25,2))</f>
        <v/>
      </c>
      <c r="K25" s="14">
        <f>IF(J25="","",ROUND(J25*I25,2))</f>
        <v/>
      </c>
    </row>
    <row r="26">
      <c r="A26" s="4" t="n"/>
      <c r="B26" s="4" t="n"/>
      <c r="C26" s="4" t="n"/>
      <c r="D26" s="9" t="n"/>
      <c r="E26" s="10" t="n"/>
      <c r="F26" s="10" t="n"/>
      <c r="G26" s="11">
        <f>IF(OR(E26="",F26=""),"",CEILING(MAX(0,E26-F26),IF(N(D26)&gt;0,D26,1)))</f>
        <v/>
      </c>
      <c r="H26" s="12" t="n"/>
      <c r="I26" s="13" t="n">
        <v>0.07000000000000001</v>
      </c>
      <c r="J26" s="14">
        <f>IF(OR(G26="",H26=""),"",ROUND(G26*H26,2))</f>
        <v/>
      </c>
      <c r="K26" s="14">
        <f>IF(J26="","",ROUND(J26*I26,2))</f>
        <v/>
      </c>
    </row>
    <row r="27">
      <c r="A27" s="4" t="n"/>
      <c r="B27" s="4" t="n"/>
      <c r="C27" s="4" t="n"/>
      <c r="D27" s="9" t="n"/>
      <c r="E27" s="10" t="n"/>
      <c r="F27" s="10" t="n"/>
      <c r="G27" s="11">
        <f>IF(OR(E27="",F27=""),"",CEILING(MAX(0,E27-F27),IF(N(D27)&gt;0,D27,1)))</f>
        <v/>
      </c>
      <c r="H27" s="12" t="n"/>
      <c r="I27" s="13" t="n">
        <v>0.07000000000000001</v>
      </c>
      <c r="J27" s="14">
        <f>IF(OR(G27="",H27=""),"",ROUND(G27*H27,2))</f>
        <v/>
      </c>
      <c r="K27" s="14">
        <f>IF(J27="","",ROUND(J27*I27,2))</f>
        <v/>
      </c>
    </row>
    <row r="28">
      <c r="A28" s="4" t="n"/>
      <c r="B28" s="4" t="n"/>
      <c r="C28" s="4" t="n"/>
      <c r="D28" s="9" t="n"/>
      <c r="E28" s="10" t="n"/>
      <c r="F28" s="10" t="n"/>
      <c r="G28" s="11">
        <f>IF(OR(E28="",F28=""),"",CEILING(MAX(0,E28-F28),IF(N(D28)&gt;0,D28,1)))</f>
        <v/>
      </c>
      <c r="H28" s="12" t="n"/>
      <c r="I28" s="13" t="n">
        <v>0.07000000000000001</v>
      </c>
      <c r="J28" s="14">
        <f>IF(OR(G28="",H28=""),"",ROUND(G28*H28,2))</f>
        <v/>
      </c>
      <c r="K28" s="14">
        <f>IF(J28="","",ROUND(J28*I28,2))</f>
        <v/>
      </c>
    </row>
    <row r="29">
      <c r="A29" s="4" t="n"/>
      <c r="B29" s="4" t="n"/>
      <c r="C29" s="4" t="n"/>
      <c r="D29" s="9" t="n"/>
      <c r="E29" s="10" t="n"/>
      <c r="F29" s="10" t="n"/>
      <c r="G29" s="11">
        <f>IF(OR(E29="",F29=""),"",CEILING(MAX(0,E29-F29),IF(N(D29)&gt;0,D29,1)))</f>
        <v/>
      </c>
      <c r="H29" s="12" t="n"/>
      <c r="I29" s="13" t="n">
        <v>0.07000000000000001</v>
      </c>
      <c r="J29" s="14">
        <f>IF(OR(G29="",H29=""),"",ROUND(G29*H29,2))</f>
        <v/>
      </c>
      <c r="K29" s="14">
        <f>IF(J29="","",ROUND(J29*I29,2))</f>
        <v/>
      </c>
    </row>
    <row r="30">
      <c r="A30" s="4" t="n"/>
      <c r="B30" s="4" t="n"/>
      <c r="C30" s="4" t="n"/>
      <c r="D30" s="9" t="n"/>
      <c r="E30" s="10" t="n"/>
      <c r="F30" s="10" t="n"/>
      <c r="G30" s="11">
        <f>IF(OR(E30="",F30=""),"",CEILING(MAX(0,E30-F30),IF(N(D30)&gt;0,D30,1)))</f>
        <v/>
      </c>
      <c r="H30" s="12" t="n"/>
      <c r="I30" s="13" t="n">
        <v>0.07000000000000001</v>
      </c>
      <c r="J30" s="14">
        <f>IF(OR(G30="",H30=""),"",ROUND(G30*H30,2))</f>
        <v/>
      </c>
      <c r="K30" s="14">
        <f>IF(J30="","",ROUND(J30*I30,2))</f>
        <v/>
      </c>
    </row>
    <row r="31">
      <c r="A31" s="4" t="n"/>
      <c r="B31" s="4" t="n"/>
      <c r="C31" s="4" t="n"/>
      <c r="D31" s="9" t="n"/>
      <c r="E31" s="10" t="n"/>
      <c r="F31" s="10" t="n"/>
      <c r="G31" s="11">
        <f>IF(OR(E31="",F31=""),"",CEILING(MAX(0,E31-F31),IF(N(D31)&gt;0,D31,1)))</f>
        <v/>
      </c>
      <c r="H31" s="12" t="n"/>
      <c r="I31" s="13" t="n">
        <v>0.07000000000000001</v>
      </c>
      <c r="J31" s="14">
        <f>IF(OR(G31="",H31=""),"",ROUND(G31*H31,2))</f>
        <v/>
      </c>
      <c r="K31" s="14">
        <f>IF(J31="","",ROUND(J31*I31,2))</f>
        <v/>
      </c>
    </row>
    <row r="32">
      <c r="A32" s="4" t="n"/>
      <c r="B32" s="4" t="n"/>
      <c r="C32" s="4" t="n"/>
      <c r="D32" s="9" t="n"/>
      <c r="E32" s="10" t="n"/>
      <c r="F32" s="10" t="n"/>
      <c r="G32" s="11">
        <f>IF(OR(E32="",F32=""),"",CEILING(MAX(0,E32-F32),IF(N(D32)&gt;0,D32,1)))</f>
        <v/>
      </c>
      <c r="H32" s="12" t="n"/>
      <c r="I32" s="13" t="n">
        <v>0.07000000000000001</v>
      </c>
      <c r="J32" s="14">
        <f>IF(OR(G32="",H32=""),"",ROUND(G32*H32,2))</f>
        <v/>
      </c>
      <c r="K32" s="14">
        <f>IF(J32="","",ROUND(J32*I32,2))</f>
        <v/>
      </c>
    </row>
    <row r="33">
      <c r="A33" s="4" t="n"/>
      <c r="B33" s="4" t="n"/>
      <c r="C33" s="4" t="n"/>
      <c r="D33" s="9" t="n"/>
      <c r="E33" s="10" t="n"/>
      <c r="F33" s="10" t="n"/>
      <c r="G33" s="11">
        <f>IF(OR(E33="",F33=""),"",CEILING(MAX(0,E33-F33),IF(N(D33)&gt;0,D33,1)))</f>
        <v/>
      </c>
      <c r="H33" s="12" t="n"/>
      <c r="I33" s="13" t="n">
        <v>0.07000000000000001</v>
      </c>
      <c r="J33" s="14">
        <f>IF(OR(G33="",H33=""),"",ROUND(G33*H33,2))</f>
        <v/>
      </c>
      <c r="K33" s="14">
        <f>IF(J33="","",ROUND(J33*I33,2))</f>
        <v/>
      </c>
    </row>
    <row r="34">
      <c r="A34" s="4" t="n"/>
      <c r="B34" s="4" t="n"/>
      <c r="C34" s="4" t="n"/>
      <c r="D34" s="9" t="n"/>
      <c r="E34" s="10" t="n"/>
      <c r="F34" s="10" t="n"/>
      <c r="G34" s="11">
        <f>IF(OR(E34="",F34=""),"",CEILING(MAX(0,E34-F34),IF(N(D34)&gt;0,D34,1)))</f>
        <v/>
      </c>
      <c r="H34" s="12" t="n"/>
      <c r="I34" s="13" t="n">
        <v>0.07000000000000001</v>
      </c>
      <c r="J34" s="14">
        <f>IF(OR(G34="",H34=""),"",ROUND(G34*H34,2))</f>
        <v/>
      </c>
      <c r="K34" s="14">
        <f>IF(J34="","",ROUND(J34*I34,2))</f>
        <v/>
      </c>
    </row>
    <row r="35">
      <c r="A35" s="4" t="n"/>
      <c r="B35" s="4" t="n"/>
      <c r="C35" s="4" t="n"/>
      <c r="D35" s="9" t="n"/>
      <c r="E35" s="10" t="n"/>
      <c r="F35" s="10" t="n"/>
      <c r="G35" s="11">
        <f>IF(OR(E35="",F35=""),"",CEILING(MAX(0,E35-F35),IF(N(D35)&gt;0,D35,1)))</f>
        <v/>
      </c>
      <c r="H35" s="12" t="n"/>
      <c r="I35" s="13" t="n">
        <v>0.07000000000000001</v>
      </c>
      <c r="J35" s="14">
        <f>IF(OR(G35="",H35=""),"",ROUND(G35*H35,2))</f>
        <v/>
      </c>
      <c r="K35" s="14">
        <f>IF(J35="","",ROUND(J35*I35,2))</f>
        <v/>
      </c>
    </row>
    <row r="36">
      <c r="A36" s="4" t="n"/>
      <c r="B36" s="4" t="n"/>
      <c r="C36" s="4" t="n"/>
      <c r="D36" s="9" t="n"/>
      <c r="E36" s="10" t="n"/>
      <c r="F36" s="10" t="n"/>
      <c r="G36" s="11">
        <f>IF(OR(E36="",F36=""),"",CEILING(MAX(0,E36-F36),IF(N(D36)&gt;0,D36,1)))</f>
        <v/>
      </c>
      <c r="H36" s="12" t="n"/>
      <c r="I36" s="13" t="n">
        <v>0.07000000000000001</v>
      </c>
      <c r="J36" s="14">
        <f>IF(OR(G36="",H36=""),"",ROUND(G36*H36,2))</f>
        <v/>
      </c>
      <c r="K36" s="14">
        <f>IF(J36="","",ROUND(J36*I36,2))</f>
        <v/>
      </c>
    </row>
    <row r="37">
      <c r="A37" s="4" t="n"/>
      <c r="B37" s="4" t="n"/>
      <c r="C37" s="4" t="n"/>
      <c r="D37" s="9" t="n"/>
      <c r="E37" s="10" t="n"/>
      <c r="F37" s="10" t="n"/>
      <c r="G37" s="11">
        <f>IF(OR(E37="",F37=""),"",CEILING(MAX(0,E37-F37),IF(N(D37)&gt;0,D37,1)))</f>
        <v/>
      </c>
      <c r="H37" s="12" t="n"/>
      <c r="I37" s="13" t="n">
        <v>0.07000000000000001</v>
      </c>
      <c r="J37" s="14">
        <f>IF(OR(G37="",H37=""),"",ROUND(G37*H37,2))</f>
        <v/>
      </c>
      <c r="K37" s="14">
        <f>IF(J37="","",ROUND(J37*I37,2))</f>
        <v/>
      </c>
    </row>
    <row r="38">
      <c r="A38" s="4" t="n"/>
      <c r="B38" s="4" t="n"/>
      <c r="C38" s="4" t="n"/>
      <c r="D38" s="9" t="n"/>
      <c r="E38" s="10" t="n"/>
      <c r="F38" s="10" t="n"/>
      <c r="G38" s="11">
        <f>IF(OR(E38="",F38=""),"",CEILING(MAX(0,E38-F38),IF(N(D38)&gt;0,D38,1)))</f>
        <v/>
      </c>
      <c r="H38" s="12" t="n"/>
      <c r="I38" s="13" t="n">
        <v>0.07000000000000001</v>
      </c>
      <c r="J38" s="14">
        <f>IF(OR(G38="",H38=""),"",ROUND(G38*H38,2))</f>
        <v/>
      </c>
      <c r="K38" s="14">
        <f>IF(J38="","",ROUND(J38*I38,2))</f>
        <v/>
      </c>
    </row>
    <row r="40">
      <c r="F40" s="15" t="inlineStr">
        <is>
          <t>Summe netto</t>
        </is>
      </c>
      <c r="J40" s="14">
        <f>SUM(J9:J38)</f>
        <v/>
      </c>
    </row>
    <row r="41">
      <c r="F41" s="15" t="inlineStr">
        <is>
          <t>Umsatzsteuer 7 %</t>
        </is>
      </c>
      <c r="J41" s="14">
        <f>SUMIF(I9:I38,$N$5,K9:K38)</f>
        <v/>
      </c>
    </row>
    <row r="42">
      <c r="F42" s="15" t="inlineStr">
        <is>
          <t>Umsatzsteuer 19 %</t>
        </is>
      </c>
      <c r="J42" s="14">
        <f>SUMIF(I9:I38,$N$6,K9:K38)</f>
        <v/>
      </c>
    </row>
    <row r="43">
      <c r="F43" s="16" t="inlineStr">
        <is>
          <t>Gesamtbetrag brutto</t>
        </is>
      </c>
      <c r="J43" s="17">
        <f>J40+J41+J42</f>
        <v/>
      </c>
    </row>
    <row r="45" ht="60" customHeight="1">
      <c r="A45" s="18" t="inlineStr">
        <is>
          <t>Steuersatz je Artikel wählen: Lebensmittel meist 7 %, Getränke und Non-Food 19 %. Ware bei Anlieferung unverzüglich prüfen und Mängel sofort rügen, sonst gilt sie unter Kaufleuten als genehmigt (§ 377 HGB). Lieferschein mit der Bestellung abgleichen, Pfand und Leergut gesondert erfassen. Lebensmittel: Lieferanten für die Rückverfolgbarkeit festhalten (Art. 18 Verordnung (EG) Nr. 178/2002).</t>
        </is>
      </c>
    </row>
  </sheetData>
  <mergeCells count="9">
    <mergeCell ref="B6:C6"/>
    <mergeCell ref="F40:I40"/>
    <mergeCell ref="F41:I41"/>
    <mergeCell ref="B3:C3"/>
    <mergeCell ref="B5:C5"/>
    <mergeCell ref="F43:I43"/>
    <mergeCell ref="A45:K45"/>
    <mergeCell ref="B4:C4"/>
    <mergeCell ref="F42:I42"/>
  </mergeCells>
  <dataValidations count="1">
    <dataValidation sqref="I9 I10 I11 I12 I13 I14 I15 I16 I17 I18 I19 I20 I21 I22 I23 I24 I25 I26 I27 I28 I29 I30 I31 I32 I33 I34 I35 I36 I37 I38" showDropDown="0" showInputMessage="0" showErrorMessage="0" allowBlank="1" errorTitle="USt-Satz" error="Bitte 0 %, 7 % oder 19 % wählen." type="list">
      <formula1>$N$4:$N$6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Bestellliste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